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2435" windowHeight="622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7" i="1" l="1"/>
  <c r="C3" i="1" l="1"/>
  <c r="C8" i="1" s="1"/>
  <c r="C17" i="1"/>
  <c r="C18" i="1" s="1"/>
  <c r="C19" i="1" l="1"/>
  <c r="C20" i="1" s="1"/>
</calcChain>
</file>

<file path=xl/sharedStrings.xml><?xml version="1.0" encoding="utf-8"?>
<sst xmlns="http://schemas.openxmlformats.org/spreadsheetml/2006/main" count="50" uniqueCount="45">
  <si>
    <t>nu</t>
  </si>
  <si>
    <t>Pн</t>
  </si>
  <si>
    <t>M</t>
  </si>
  <si>
    <t>mи</t>
  </si>
  <si>
    <t>L</t>
  </si>
  <si>
    <t>Fи</t>
  </si>
  <si>
    <t>W</t>
  </si>
  <si>
    <t xml:space="preserve">W = 10-6 * nu * Pн * М^0.5 </t>
  </si>
  <si>
    <t>mи = W * Fи * T</t>
  </si>
  <si>
    <t>кг/(с*м2)</t>
  </si>
  <si>
    <t>(A.13)[1]</t>
  </si>
  <si>
    <t>кг</t>
  </si>
  <si>
    <t>(A.12)[1]</t>
  </si>
  <si>
    <t>U</t>
  </si>
  <si>
    <t>м/с</t>
  </si>
  <si>
    <t>м</t>
  </si>
  <si>
    <t>1/час</t>
  </si>
  <si>
    <t>А</t>
  </si>
  <si>
    <t>Aк</t>
  </si>
  <si>
    <t>1/сек</t>
  </si>
  <si>
    <t>m</t>
  </si>
  <si>
    <t>m = mи / (A*T+1)</t>
  </si>
  <si>
    <t>T</t>
  </si>
  <si>
    <t>сек</t>
  </si>
  <si>
    <t>P</t>
  </si>
  <si>
    <t>P = ((Pmax - Po) * m * Z * 100) : (Vсв * Pгп * Cст * Kн)</t>
  </si>
  <si>
    <t>кПа</t>
  </si>
  <si>
    <t>(A.1)[1]</t>
  </si>
  <si>
    <t>Z</t>
  </si>
  <si>
    <t>S</t>
  </si>
  <si>
    <t>м2</t>
  </si>
  <si>
    <t>Vсв</t>
  </si>
  <si>
    <t>м3</t>
  </si>
  <si>
    <t>Н</t>
  </si>
  <si>
    <t>Pгп</t>
  </si>
  <si>
    <t>кг/м3</t>
  </si>
  <si>
    <t>Сст</t>
  </si>
  <si>
    <t>%</t>
  </si>
  <si>
    <t>Кн</t>
  </si>
  <si>
    <t>-</t>
  </si>
  <si>
    <t>кг/моль</t>
  </si>
  <si>
    <t>Pгп = M : (Vo (1 + 0.00367 * tp))</t>
  </si>
  <si>
    <t>(A.2)[1]</t>
  </si>
  <si>
    <t>Cст = 100 : (1 + 4,84 * В)</t>
  </si>
  <si>
    <t>(A.3)[1]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</si>
</sst>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.000"/>
    <numFmt numFmtId="169" formatCode="0.000000"/>
    <numFmt numFmtId="170" formatCode="0.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" fontId="0" fillId="0" borderId="0" xfId="0" applyNumberFormat="1"/>
    <xf numFmtId="169" fontId="0" fillId="0" borderId="0" xfId="0" applyNumberFormat="1"/>
    <xf numFmtId="0" fontId="0" fillId="0" borderId="0" xfId="0" applyAlignment="1">
      <alignment wrapText="1"/>
    </xf>
    <xf numFmtId="170" fontId="0" fillId="0" borderId="0" xfId="0" applyNumberFormat="1"/>
    <xf numFmtId="2" fontId="0" fillId="0" borderId="0" xfId="0" applyNumberFormat="1"/>
    <xf numFmtId="169" fontId="1" fillId="2" borderId="0" xfId="0" applyNumberFormat="1" applyFont="1" applyFill="1"/>
    <xf numFmtId="0" fontId="1" fillId="2" borderId="0" xfId="0" applyFont="1" applyFill="1"/>
    <xf numFmtId="2" fontId="1" fillId="2" borderId="0" xfId="0" applyNumberFormat="1" applyFont="1" applyFill="1"/>
    <xf numFmtId="168" fontId="1" fillId="2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F15" sqref="F15"/>
    </sheetView>
  </sheetViews>
  <sheetFormatPr defaultRowHeight="15" x14ac:dyDescent="0.25"/>
  <cols>
    <col min="2" max="2" width="28.5703125" customWidth="1"/>
    <col min="3" max="3" width="17.28515625" customWidth="1"/>
    <col min="4" max="5" width="11.42578125" customWidth="1"/>
  </cols>
  <sheetData>
    <row r="1" spans="1:5" x14ac:dyDescent="0.25">
      <c r="A1" t="s">
        <v>18</v>
      </c>
      <c r="B1" t="s">
        <v>16</v>
      </c>
      <c r="C1" s="1">
        <v>15</v>
      </c>
    </row>
    <row r="2" spans="1:5" x14ac:dyDescent="0.25">
      <c r="A2" t="s">
        <v>22</v>
      </c>
      <c r="B2" t="s">
        <v>23</v>
      </c>
      <c r="C2" s="1">
        <v>3600</v>
      </c>
    </row>
    <row r="3" spans="1:5" x14ac:dyDescent="0.25">
      <c r="A3" s="7" t="s">
        <v>17</v>
      </c>
      <c r="B3" t="s">
        <v>19</v>
      </c>
      <c r="C3" s="6">
        <f>C1/C2</f>
        <v>4.1666666666666666E-3</v>
      </c>
    </row>
    <row r="4" spans="1:5" x14ac:dyDescent="0.25">
      <c r="A4" t="s">
        <v>4</v>
      </c>
      <c r="C4" s="5">
        <v>8.75</v>
      </c>
      <c r="D4" t="s">
        <v>15</v>
      </c>
    </row>
    <row r="5" spans="1:5" x14ac:dyDescent="0.25">
      <c r="A5" t="s">
        <v>29</v>
      </c>
      <c r="C5" s="5">
        <v>42.31</v>
      </c>
      <c r="D5" t="s">
        <v>30</v>
      </c>
    </row>
    <row r="6" spans="1:5" x14ac:dyDescent="0.25">
      <c r="A6" t="s">
        <v>33</v>
      </c>
      <c r="C6" s="5">
        <v>6</v>
      </c>
      <c r="D6" t="s">
        <v>15</v>
      </c>
    </row>
    <row r="7" spans="1:5" x14ac:dyDescent="0.25">
      <c r="A7" s="7" t="s">
        <v>31</v>
      </c>
      <c r="C7" s="8">
        <f>C5*C6*0.8</f>
        <v>203.08800000000002</v>
      </c>
      <c r="D7" t="s">
        <v>32</v>
      </c>
    </row>
    <row r="8" spans="1:5" x14ac:dyDescent="0.25">
      <c r="A8" s="7" t="s">
        <v>13</v>
      </c>
      <c r="C8" s="6">
        <f>C3*C4</f>
        <v>3.6458333333333336E-2</v>
      </c>
      <c r="D8" t="s">
        <v>14</v>
      </c>
    </row>
    <row r="9" spans="1:5" x14ac:dyDescent="0.25">
      <c r="A9" t="s">
        <v>0</v>
      </c>
      <c r="C9" s="4">
        <v>1.6</v>
      </c>
    </row>
    <row r="10" spans="1:5" x14ac:dyDescent="0.25">
      <c r="A10" t="s">
        <v>1</v>
      </c>
      <c r="C10" s="2">
        <v>7.1896720431209999</v>
      </c>
      <c r="D10" t="s">
        <v>26</v>
      </c>
    </row>
    <row r="11" spans="1:5" x14ac:dyDescent="0.25">
      <c r="A11" t="s">
        <v>34</v>
      </c>
      <c r="B11" t="s">
        <v>41</v>
      </c>
      <c r="C11" s="2">
        <v>3.6078554796687001</v>
      </c>
      <c r="D11" t="s">
        <v>35</v>
      </c>
      <c r="E11" t="s">
        <v>42</v>
      </c>
    </row>
    <row r="12" spans="1:5" x14ac:dyDescent="0.25">
      <c r="A12" t="s">
        <v>36</v>
      </c>
      <c r="B12" t="s">
        <v>43</v>
      </c>
      <c r="C12" s="2">
        <v>2.2441651705566001</v>
      </c>
      <c r="D12" t="s">
        <v>37</v>
      </c>
      <c r="E12" t="s">
        <v>44</v>
      </c>
    </row>
    <row r="13" spans="1:5" x14ac:dyDescent="0.25">
      <c r="A13" t="s">
        <v>38</v>
      </c>
      <c r="C13" s="1">
        <v>3</v>
      </c>
      <c r="D13" t="s">
        <v>39</v>
      </c>
    </row>
    <row r="14" spans="1:5" x14ac:dyDescent="0.25">
      <c r="A14" t="s">
        <v>2</v>
      </c>
      <c r="C14" s="5">
        <v>92.14</v>
      </c>
      <c r="D14" t="s">
        <v>40</v>
      </c>
    </row>
    <row r="15" spans="1:5" x14ac:dyDescent="0.25">
      <c r="A15" t="s">
        <v>5</v>
      </c>
      <c r="C15" s="4">
        <v>20</v>
      </c>
      <c r="D15" t="s">
        <v>30</v>
      </c>
    </row>
    <row r="16" spans="1:5" x14ac:dyDescent="0.25">
      <c r="A16" t="s">
        <v>28</v>
      </c>
      <c r="C16" s="4">
        <v>0.3</v>
      </c>
      <c r="D16" t="s">
        <v>39</v>
      </c>
    </row>
    <row r="17" spans="1:5" x14ac:dyDescent="0.25">
      <c r="A17" s="7" t="s">
        <v>6</v>
      </c>
      <c r="B17" t="s">
        <v>7</v>
      </c>
      <c r="C17" s="6">
        <f>10^(-6)*C9*C10*C14^(0.5)</f>
        <v>1.1042137914542169E-4</v>
      </c>
      <c r="D17" t="s">
        <v>9</v>
      </c>
      <c r="E17" t="s">
        <v>10</v>
      </c>
    </row>
    <row r="18" spans="1:5" x14ac:dyDescent="0.25">
      <c r="A18" s="7" t="s">
        <v>3</v>
      </c>
      <c r="B18" t="s">
        <v>8</v>
      </c>
      <c r="C18" s="9">
        <f>C17*C15*3600</f>
        <v>7.9503392984703627</v>
      </c>
      <c r="D18" t="s">
        <v>11</v>
      </c>
      <c r="E18" t="s">
        <v>12</v>
      </c>
    </row>
    <row r="19" spans="1:5" x14ac:dyDescent="0.25">
      <c r="A19" s="7" t="s">
        <v>20</v>
      </c>
      <c r="B19" t="s">
        <v>21</v>
      </c>
      <c r="C19" s="9">
        <f>C18/(C3*C2+1)</f>
        <v>0.49689620615439767</v>
      </c>
      <c r="D19" t="s">
        <v>11</v>
      </c>
    </row>
    <row r="20" spans="1:5" ht="33" customHeight="1" x14ac:dyDescent="0.25">
      <c r="A20" s="7" t="s">
        <v>24</v>
      </c>
      <c r="B20" s="3" t="s">
        <v>25</v>
      </c>
      <c r="C20" s="9">
        <f>((900-101)*C19*C16*100)/(C7*C11*C12*C13)</f>
        <v>2.414483528599467</v>
      </c>
      <c r="D20" t="s">
        <v>26</v>
      </c>
      <c r="E20" t="s">
        <v>27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2020-03-11T11:01:50Z</dcterms:created>
  <dcterms:modified xsi:type="dcterms:W3CDTF">2020-03-11T11:53:55Z</dcterms:modified>
</cp:coreProperties>
</file>